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ODBORY - ORJ\"/>
    </mc:Choice>
  </mc:AlternateContent>
  <xr:revisionPtr revIDLastSave="0" documentId="13_ncr:1_{AD625F51-48BE-4D69-A449-E893741D30FA}" xr6:coauthVersionLast="36" xr6:coauthVersionMax="36" xr10:uidLastSave="{00000000-0000-0000-0000-000000000000}"/>
  <bookViews>
    <workbookView xWindow="-105" yWindow="-105" windowWidth="38625" windowHeight="21105" xr2:uid="{D20609F5-8242-4B66-81DB-AF41E3C23978}"/>
  </bookViews>
  <sheets>
    <sheet name="ORJ 5" sheetId="1" r:id="rId1"/>
  </sheets>
  <definedNames>
    <definedName name="_xlnm.Print_Titles" localSheetId="0">'ORJ 5'!$1:$1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4" i="1" l="1"/>
  <c r="K64" i="1"/>
  <c r="J64" i="1"/>
  <c r="I64" i="1"/>
  <c r="H64" i="1"/>
  <c r="L60" i="1"/>
  <c r="K60" i="1"/>
  <c r="J60" i="1"/>
  <c r="I60" i="1"/>
  <c r="H60" i="1"/>
  <c r="L25" i="1"/>
  <c r="K25" i="1"/>
  <c r="J25" i="1"/>
  <c r="I25" i="1"/>
  <c r="H25" i="1"/>
  <c r="L68" i="1" l="1"/>
  <c r="K68" i="1"/>
  <c r="H68" i="1"/>
  <c r="L65" i="1"/>
  <c r="K65" i="1"/>
  <c r="J68" i="1"/>
  <c r="I68" i="1"/>
  <c r="H65" i="1"/>
  <c r="I65" i="1"/>
  <c r="J65" i="1"/>
  <c r="K26" i="1"/>
  <c r="J26" i="1"/>
  <c r="H26" i="1"/>
  <c r="I26" i="1"/>
  <c r="L26" i="1"/>
  <c r="L67" i="1" l="1"/>
  <c r="K67" i="1"/>
  <c r="J67" i="1"/>
  <c r="I67" i="1"/>
  <c r="H67" i="1"/>
</calcChain>
</file>

<file path=xl/sharedStrings.xml><?xml version="1.0" encoding="utf-8"?>
<sst xmlns="http://schemas.openxmlformats.org/spreadsheetml/2006/main" count="152" uniqueCount="95">
  <si>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</si>
  <si>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</si>
  <si>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</si>
  <si>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</si>
  <si>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</si>
  <si>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</si>
  <si>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</si>
  <si>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</si>
  <si>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</si>
  <si>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</si>
  <si>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</si>
  <si>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</si>
  <si>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Zkratka položky</t>
  </si>
  <si>
    <t>Název org.</t>
  </si>
  <si>
    <t>Zkratka paragrafu</t>
  </si>
  <si>
    <t>Název účelového znaku</t>
  </si>
  <si>
    <t>Odvody za odnětí půdy ZPF</t>
  </si>
  <si>
    <t>Správní poplatky</t>
  </si>
  <si>
    <t>OŽP - myslivost</t>
  </si>
  <si>
    <t>OŽP - odpady</t>
  </si>
  <si>
    <t>OŽP - rybářství</t>
  </si>
  <si>
    <t>OŽP - vodoprávní úřad</t>
  </si>
  <si>
    <t>OŽP - lesní hospodářství</t>
  </si>
  <si>
    <t>Sankční platby přijaté od jin.osob</t>
  </si>
  <si>
    <t>Ostatní správa v zemědělství</t>
  </si>
  <si>
    <t>Příjmy z poskyt. služeb, výrobků, práv</t>
  </si>
  <si>
    <t>Využívání a zneškodňování komunál.odpadů</t>
  </si>
  <si>
    <t>OŽP - zneškodňování odpadů (Koutecký sro)</t>
  </si>
  <si>
    <t>OŽP - zneškodňování odpadů (EKO-KOM)</t>
  </si>
  <si>
    <t>Příjmy z fin.vypoř. mezi obcemi, DSO</t>
  </si>
  <si>
    <t>Využívání a zneškodňování ostatn.odpadů</t>
  </si>
  <si>
    <t>Přijaté neinv. přísp.a náhrady</t>
  </si>
  <si>
    <t>Ostatní ochrana půdy a spodní vody</t>
  </si>
  <si>
    <t>Sankč.plat.přij. od státu, obcí a krajů</t>
  </si>
  <si>
    <t>Ost. správa v ochraně život. prostředí</t>
  </si>
  <si>
    <t>Běžné příjmy</t>
  </si>
  <si>
    <t>Příjmy 5 - Odbor životního prostředí</t>
  </si>
  <si>
    <t>Nákup ostatních služeb</t>
  </si>
  <si>
    <t>Ozdrav.hosp. zvířat a polních plodin</t>
  </si>
  <si>
    <t>Poradenské a právní služby</t>
  </si>
  <si>
    <t>Prevence znečisťování vody</t>
  </si>
  <si>
    <t>Nákup materiálu j.n.</t>
  </si>
  <si>
    <t>Úpravy drobných vodních toků</t>
  </si>
  <si>
    <t>Ostatní záležitosti vodního hospodářství</t>
  </si>
  <si>
    <t>Sport.zařízení ve vlastnictví obce</t>
  </si>
  <si>
    <t>Podlimitní technické zhodnocení</t>
  </si>
  <si>
    <t>Komunální služby a územní rozvoj j.n.</t>
  </si>
  <si>
    <t>Drobný dlouhod. HM</t>
  </si>
  <si>
    <t>Ostatní činnosti k ochraně ovzduší</t>
  </si>
  <si>
    <t>Neinv.transf.veřej.rozpočt.územní úrovně</t>
  </si>
  <si>
    <t>Poskytnuté náhrady</t>
  </si>
  <si>
    <t>Prevence vzniku odpadů</t>
  </si>
  <si>
    <t>Ostatní nakládání s odpady</t>
  </si>
  <si>
    <t>Ochrana druhů a stanovišť</t>
  </si>
  <si>
    <t>Chráněné části přírody</t>
  </si>
  <si>
    <t>Péče o vzhled obcí a veřejnou zeleň</t>
  </si>
  <si>
    <t>Ost.čin. k ochraně přírody a krajiny</t>
  </si>
  <si>
    <t>Ekologická výchova a osvěta</t>
  </si>
  <si>
    <t>Činnost místní správy</t>
  </si>
  <si>
    <t>Běžné výdaje</t>
  </si>
  <si>
    <t>Stroje, přístroje a zařízení</t>
  </si>
  <si>
    <t>Kapitálové výdaje</t>
  </si>
  <si>
    <t>Výdaje 5 - Odbor životního prostředí</t>
  </si>
  <si>
    <t>VÝSLEDEK HOSPODAŘENÍ (P - V)</t>
  </si>
  <si>
    <t>PROVOZNÍ PŘEBYTEK (BP - BV)</t>
  </si>
  <si>
    <t>0000</t>
  </si>
  <si>
    <t>Meliorace</t>
  </si>
  <si>
    <t>OLH</t>
  </si>
  <si>
    <t>deratizace</t>
  </si>
  <si>
    <t>ZPF</t>
  </si>
  <si>
    <t>vodoprávní úřad</t>
  </si>
  <si>
    <t>materiál vodní plochy - Baktoma</t>
  </si>
  <si>
    <t>posudky voda</t>
  </si>
  <si>
    <t>havárie voda</t>
  </si>
  <si>
    <t>monitoring vody Kamencové jezero</t>
  </si>
  <si>
    <t>aretační systém -úpravy stan. kontejnerů</t>
  </si>
  <si>
    <t>aretační systém - doprava</t>
  </si>
  <si>
    <t>posudky při znečišťování ovzduší</t>
  </si>
  <si>
    <t>poškozené kontejnery</t>
  </si>
  <si>
    <t>rozbory OH</t>
  </si>
  <si>
    <t>černé skládky</t>
  </si>
  <si>
    <t>sáčky pro psy, provoz městského holubníku</t>
  </si>
  <si>
    <t>odchyt a kastrace koček, provoz městského holubníku</t>
  </si>
  <si>
    <t>ošetření památných stromů</t>
  </si>
  <si>
    <t>nádoby -mobilní zeleň</t>
  </si>
  <si>
    <t>zeleň</t>
  </si>
  <si>
    <t>posudky péče o stromy</t>
  </si>
  <si>
    <t>činnost místní samosprávy</t>
  </si>
  <si>
    <t>OŽP - zneškodňování odpadů (Elektrowin)</t>
  </si>
  <si>
    <t>správa v lesním hospodářství</t>
  </si>
  <si>
    <t>zpracování les. hopod. osnov (zaplatí MZ 2027)</t>
  </si>
  <si>
    <t>údržba Březeneckého jezírka</t>
  </si>
  <si>
    <t>konejnerové stání</t>
  </si>
  <si>
    <t>5123</t>
  </si>
  <si>
    <t>Výdaje za nezpůsobenou újmu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</si>
</sst>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6" x14ac:knownFonts="1">
    <font>
      <sz val="11.25"/>
      <name val="Calibri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theme="1"/>
      <name val="Cambria"/>
      <family val="1"/>
      <charset val="238"/>
    </font>
    <font>
      <sz val="11.25"/>
      <name val="Calibri"/>
      <family val="2"/>
      <charset val="238"/>
    </font>
    <font>
      <sz val="10"/>
      <color rgb="FFFF000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164" fontId="1" fillId="2" borderId="1" xfId="0" applyNumberFormat="1" applyFont="1" applyFill="1" applyBorder="1" applyAlignment="1">
      <alignment vertical="center"/>
    </xf>
    <xf numFmtId="164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2" fillId="0" borderId="0" xfId="0" applyFont="1"/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49" fontId="2" fillId="4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164" fontId="2" fillId="0" borderId="1" xfId="1" applyNumberFormat="1" applyFont="1" applyBorder="1" applyAlignment="1" applyProtection="1">
      <alignment vertical="center"/>
    </xf>
    <xf numFmtId="49" fontId="5" fillId="0" borderId="1" xfId="0" applyNumberFormat="1" applyFont="1" applyBorder="1" applyAlignment="1">
      <alignment vertical="center"/>
    </xf>
  </cellXfs>
  <cellStyles count="2">
    <cellStyle name="Normální" xfId="0" builtinId="0"/>
    <cellStyle name="Normální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F6C2F-A960-454C-8537-8703E08572A7}">
  <sheetPr>
    <pageSetUpPr fitToPage="1"/>
  </sheetPr>
  <dimension ref="A1:P68"/>
  <sheetViews>
    <sheetView tabSelected="1" zoomScaleNormal="100" workbookViewId="0">
      <pane ySplit="1" topLeftCell="A17" activePane="bottomLeft" state="frozen"/>
      <selection activeCell="E108" sqref="E108"/>
      <selection pane="bottomLeft" activeCell="M20" sqref="M20:M23"/>
    </sheetView>
  </sheetViews>
  <sheetFormatPr defaultColWidth="3.7109375" defaultRowHeight="12.75" x14ac:dyDescent="0.2"/>
  <cols>
    <col min="1" max="1" width="3.7109375" style="6"/>
    <col min="2" max="3" width="5" style="6" customWidth="1"/>
    <col min="4" max="4" width="9.5703125" style="6" customWidth="1"/>
    <col min="5" max="7" width="6.5703125" style="6" customWidth="1"/>
    <col min="8" max="8" width="12.85546875" style="7" customWidth="1"/>
    <col min="9" max="9" width="13.140625" style="7" customWidth="1"/>
    <col min="10" max="10" width="10.85546875" style="7" customWidth="1"/>
    <col min="11" max="11" width="12.42578125" style="7" customWidth="1"/>
    <col min="12" max="12" width="12.140625" style="7" customWidth="1"/>
    <col min="13" max="13" width="44.140625" style="9" customWidth="1"/>
    <col min="14" max="14" width="51.28515625" style="9" customWidth="1"/>
    <col min="15" max="15" width="33.42578125" style="9" customWidth="1"/>
    <col min="16" max="16" width="28.140625" style="9" customWidth="1"/>
    <col min="17" max="16384" width="3.7109375" style="5"/>
  </cols>
  <sheetData>
    <row r="1" spans="1:16" ht="30.2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</row>
    <row r="2" spans="1:16" x14ac:dyDescent="0.2">
      <c r="J2" s="8"/>
    </row>
    <row r="3" spans="1:16" x14ac:dyDescent="0.2">
      <c r="A3" s="10">
        <v>5</v>
      </c>
      <c r="B3" s="10"/>
      <c r="C3" s="10">
        <v>1334</v>
      </c>
      <c r="D3" s="10"/>
      <c r="E3" s="10"/>
      <c r="F3" s="10"/>
      <c r="G3" s="10"/>
      <c r="H3" s="11">
        <v>25.57169</v>
      </c>
      <c r="I3" s="11">
        <v>39.00752</v>
      </c>
      <c r="J3" s="8">
        <v>100</v>
      </c>
      <c r="K3" s="11">
        <v>100</v>
      </c>
      <c r="L3" s="12">
        <v>24.872150000000001</v>
      </c>
      <c r="M3" s="13" t="s">
        <v>16</v>
      </c>
      <c r="N3" s="13"/>
      <c r="O3" s="13"/>
      <c r="P3" s="13"/>
    </row>
    <row r="4" spans="1:16" x14ac:dyDescent="0.2">
      <c r="A4" s="10">
        <v>5</v>
      </c>
      <c r="B4" s="10"/>
      <c r="C4" s="10">
        <v>1361</v>
      </c>
      <c r="D4" s="10"/>
      <c r="E4" s="10"/>
      <c r="F4" s="10"/>
      <c r="G4" s="10"/>
      <c r="H4" s="11">
        <v>5</v>
      </c>
      <c r="I4" s="11">
        <v>0</v>
      </c>
      <c r="J4" s="8"/>
      <c r="K4" s="11"/>
      <c r="L4" s="12"/>
      <c r="M4" s="13" t="s">
        <v>17</v>
      </c>
      <c r="N4" s="13"/>
      <c r="O4" s="13"/>
      <c r="P4" s="13"/>
    </row>
    <row r="5" spans="1:16" x14ac:dyDescent="0.2">
      <c r="A5" s="10">
        <v>5</v>
      </c>
      <c r="B5" s="10"/>
      <c r="C5" s="10">
        <v>1361</v>
      </c>
      <c r="D5" s="10">
        <v>512</v>
      </c>
      <c r="E5" s="10"/>
      <c r="F5" s="10"/>
      <c r="G5" s="10"/>
      <c r="H5" s="11">
        <v>11.625</v>
      </c>
      <c r="I5" s="11">
        <v>14.41</v>
      </c>
      <c r="J5" s="8">
        <v>15</v>
      </c>
      <c r="K5" s="11">
        <v>15</v>
      </c>
      <c r="L5" s="12">
        <v>9.5</v>
      </c>
      <c r="M5" s="13" t="s">
        <v>17</v>
      </c>
      <c r="N5" s="13" t="s">
        <v>18</v>
      </c>
      <c r="O5" s="13"/>
      <c r="P5" s="13"/>
    </row>
    <row r="6" spans="1:16" x14ac:dyDescent="0.2">
      <c r="A6" s="10">
        <v>5</v>
      </c>
      <c r="B6" s="10"/>
      <c r="C6" s="10">
        <v>1361</v>
      </c>
      <c r="D6" s="10">
        <v>513</v>
      </c>
      <c r="E6" s="10"/>
      <c r="F6" s="10"/>
      <c r="G6" s="10"/>
      <c r="H6" s="11">
        <v>11.5</v>
      </c>
      <c r="I6" s="11">
        <v>4</v>
      </c>
      <c r="J6" s="8">
        <v>8</v>
      </c>
      <c r="K6" s="11">
        <v>8</v>
      </c>
      <c r="L6" s="12">
        <v>3</v>
      </c>
      <c r="M6" s="13" t="s">
        <v>17</v>
      </c>
      <c r="N6" s="13" t="s">
        <v>19</v>
      </c>
      <c r="O6" s="13"/>
      <c r="P6" s="13"/>
    </row>
    <row r="7" spans="1:16" x14ac:dyDescent="0.2">
      <c r="A7" s="10">
        <v>5</v>
      </c>
      <c r="B7" s="10"/>
      <c r="C7" s="10">
        <v>1361</v>
      </c>
      <c r="D7" s="10">
        <v>517</v>
      </c>
      <c r="E7" s="10"/>
      <c r="F7" s="10"/>
      <c r="G7" s="10"/>
      <c r="H7" s="11">
        <v>156.75</v>
      </c>
      <c r="I7" s="11">
        <v>208.8</v>
      </c>
      <c r="J7" s="8">
        <v>215</v>
      </c>
      <c r="K7" s="11">
        <v>170</v>
      </c>
      <c r="L7" s="12">
        <v>215.85</v>
      </c>
      <c r="M7" s="13" t="s">
        <v>17</v>
      </c>
      <c r="N7" s="13" t="s">
        <v>20</v>
      </c>
      <c r="O7" s="13"/>
      <c r="P7" s="13"/>
    </row>
    <row r="8" spans="1:16" x14ac:dyDescent="0.2">
      <c r="A8" s="10">
        <v>5</v>
      </c>
      <c r="B8" s="10"/>
      <c r="C8" s="10">
        <v>1361</v>
      </c>
      <c r="D8" s="10">
        <v>519</v>
      </c>
      <c r="E8" s="10"/>
      <c r="F8" s="10"/>
      <c r="G8" s="10"/>
      <c r="H8" s="11">
        <v>129.27500000000001</v>
      </c>
      <c r="I8" s="11">
        <v>145.82499999999999</v>
      </c>
      <c r="J8" s="8">
        <v>200</v>
      </c>
      <c r="K8" s="11"/>
      <c r="L8" s="12">
        <v>185.79</v>
      </c>
      <c r="M8" s="13" t="s">
        <v>17</v>
      </c>
      <c r="N8" s="13" t="s">
        <v>21</v>
      </c>
      <c r="O8" s="13"/>
      <c r="P8" s="13"/>
    </row>
    <row r="9" spans="1:16" x14ac:dyDescent="0.2">
      <c r="A9" s="10">
        <v>5</v>
      </c>
      <c r="B9" s="10"/>
      <c r="C9" s="10">
        <v>1361</v>
      </c>
      <c r="D9" s="10">
        <v>520</v>
      </c>
      <c r="E9" s="10"/>
      <c r="F9" s="10"/>
      <c r="G9" s="10"/>
      <c r="H9" s="11">
        <v>1</v>
      </c>
      <c r="I9" s="11">
        <v>1</v>
      </c>
      <c r="J9" s="8"/>
      <c r="K9" s="11"/>
      <c r="L9" s="12"/>
      <c r="M9" s="13" t="s">
        <v>17</v>
      </c>
      <c r="N9" s="13" t="s">
        <v>22</v>
      </c>
      <c r="O9" s="13"/>
      <c r="P9" s="13"/>
    </row>
    <row r="10" spans="1:16" x14ac:dyDescent="0.2">
      <c r="A10" s="10">
        <v>5</v>
      </c>
      <c r="B10" s="10">
        <v>1069</v>
      </c>
      <c r="C10" s="10">
        <v>2212</v>
      </c>
      <c r="D10" s="10"/>
      <c r="E10" s="10"/>
      <c r="F10" s="10"/>
      <c r="G10" s="10"/>
      <c r="H10" s="11">
        <v>150.5</v>
      </c>
      <c r="I10" s="11">
        <v>12.5</v>
      </c>
      <c r="J10" s="8"/>
      <c r="K10" s="11"/>
      <c r="L10" s="12">
        <v>15</v>
      </c>
      <c r="M10" s="13" t="s">
        <v>23</v>
      </c>
      <c r="N10" s="13"/>
      <c r="O10" s="13" t="s">
        <v>24</v>
      </c>
      <c r="P10" s="13"/>
    </row>
    <row r="11" spans="1:16" x14ac:dyDescent="0.2">
      <c r="A11" s="10">
        <v>5</v>
      </c>
      <c r="B11" s="10">
        <v>3725</v>
      </c>
      <c r="C11" s="10">
        <v>2111</v>
      </c>
      <c r="D11" s="10"/>
      <c r="E11" s="10"/>
      <c r="F11" s="10"/>
      <c r="G11" s="10"/>
      <c r="H11" s="11"/>
      <c r="I11" s="11">
        <v>0</v>
      </c>
      <c r="J11" s="8"/>
      <c r="K11" s="11"/>
      <c r="L11" s="12">
        <v>51.351190000000003</v>
      </c>
      <c r="M11" s="13" t="s">
        <v>25</v>
      </c>
      <c r="N11" s="13"/>
      <c r="O11" s="13" t="s">
        <v>26</v>
      </c>
      <c r="P11" s="13"/>
    </row>
    <row r="12" spans="1:16" x14ac:dyDescent="0.2">
      <c r="A12" s="10">
        <v>5</v>
      </c>
      <c r="B12" s="10">
        <v>3725</v>
      </c>
      <c r="C12" s="10">
        <v>2111</v>
      </c>
      <c r="D12" s="10">
        <v>508</v>
      </c>
      <c r="E12" s="10"/>
      <c r="F12" s="10"/>
      <c r="G12" s="10"/>
      <c r="H12" s="11">
        <v>40.5</v>
      </c>
      <c r="I12" s="11"/>
      <c r="J12" s="8"/>
      <c r="K12" s="11">
        <v>40</v>
      </c>
      <c r="L12" s="12">
        <v>47.25</v>
      </c>
      <c r="M12" s="13" t="s">
        <v>25</v>
      </c>
      <c r="N12" s="13" t="s">
        <v>27</v>
      </c>
      <c r="O12" s="13" t="s">
        <v>26</v>
      </c>
      <c r="P12" s="13"/>
    </row>
    <row r="13" spans="1:16" x14ac:dyDescent="0.2">
      <c r="A13" s="10">
        <v>5</v>
      </c>
      <c r="B13" s="10">
        <v>3725</v>
      </c>
      <c r="C13" s="10">
        <v>2111</v>
      </c>
      <c r="D13" s="10">
        <v>509</v>
      </c>
      <c r="E13" s="10"/>
      <c r="F13" s="10"/>
      <c r="G13" s="10"/>
      <c r="H13" s="11">
        <v>7248.5213100000001</v>
      </c>
      <c r="I13" s="11">
        <v>9406.3288599999996</v>
      </c>
      <c r="J13" s="8">
        <v>9100</v>
      </c>
      <c r="K13" s="11">
        <v>7500</v>
      </c>
      <c r="L13" s="12">
        <v>4311.5742499999997</v>
      </c>
      <c r="M13" s="13" t="s">
        <v>25</v>
      </c>
      <c r="N13" s="13" t="s">
        <v>28</v>
      </c>
      <c r="O13" s="13" t="s">
        <v>26</v>
      </c>
      <c r="P13" s="13"/>
    </row>
    <row r="14" spans="1:16" x14ac:dyDescent="0.2">
      <c r="A14" s="10">
        <v>5</v>
      </c>
      <c r="B14" s="10">
        <v>3725</v>
      </c>
      <c r="C14" s="10">
        <v>2111</v>
      </c>
      <c r="D14" s="10">
        <v>510</v>
      </c>
      <c r="E14" s="10"/>
      <c r="F14" s="10"/>
      <c r="G14" s="10"/>
      <c r="H14" s="11">
        <v>198.97239999999999</v>
      </c>
      <c r="I14" s="11">
        <v>166.46454</v>
      </c>
      <c r="J14" s="8">
        <v>160</v>
      </c>
      <c r="K14" s="11">
        <v>160</v>
      </c>
      <c r="L14" s="12">
        <v>129.26309000000001</v>
      </c>
      <c r="M14" s="13" t="s">
        <v>25</v>
      </c>
      <c r="N14" s="13" t="s">
        <v>88</v>
      </c>
      <c r="O14" s="13" t="s">
        <v>26</v>
      </c>
      <c r="P14" s="13"/>
    </row>
    <row r="15" spans="1:16" x14ac:dyDescent="0.2">
      <c r="A15" s="10">
        <v>5</v>
      </c>
      <c r="B15" s="10">
        <v>3725</v>
      </c>
      <c r="C15" s="10">
        <v>2226</v>
      </c>
      <c r="D15" s="10"/>
      <c r="E15" s="10"/>
      <c r="F15" s="10"/>
      <c r="G15" s="10"/>
      <c r="H15" s="11"/>
      <c r="I15" s="11"/>
      <c r="J15" s="8"/>
      <c r="K15" s="11">
        <v>1437.6</v>
      </c>
      <c r="L15" s="12">
        <v>1257.73543</v>
      </c>
      <c r="M15" s="13" t="s">
        <v>29</v>
      </c>
      <c r="N15" s="13"/>
      <c r="O15" s="13" t="s">
        <v>26</v>
      </c>
      <c r="P15" s="13"/>
    </row>
    <row r="16" spans="1:16" x14ac:dyDescent="0.2">
      <c r="A16" s="10">
        <v>5</v>
      </c>
      <c r="B16" s="10">
        <v>3726</v>
      </c>
      <c r="C16" s="10">
        <v>2111</v>
      </c>
      <c r="D16" s="10"/>
      <c r="E16" s="10"/>
      <c r="F16" s="10"/>
      <c r="G16" s="10"/>
      <c r="H16" s="11"/>
      <c r="I16" s="11">
        <v>608.80665999999997</v>
      </c>
      <c r="J16" s="8">
        <v>680</v>
      </c>
      <c r="K16" s="11">
        <v>608</v>
      </c>
      <c r="L16" s="12">
        <v>679.11491999999998</v>
      </c>
      <c r="M16" s="13" t="s">
        <v>25</v>
      </c>
      <c r="N16" s="13"/>
      <c r="O16" s="13" t="s">
        <v>30</v>
      </c>
      <c r="P16" s="13"/>
    </row>
    <row r="17" spans="1:16" x14ac:dyDescent="0.2">
      <c r="A17" s="10">
        <v>5</v>
      </c>
      <c r="B17" s="10">
        <v>3739</v>
      </c>
      <c r="C17" s="10">
        <v>2324</v>
      </c>
      <c r="D17" s="10"/>
      <c r="E17" s="10"/>
      <c r="F17" s="10"/>
      <c r="G17" s="10"/>
      <c r="H17" s="11">
        <v>18.251100000000001</v>
      </c>
      <c r="I17" s="11">
        <v>17.869499999999999</v>
      </c>
      <c r="J17" s="8">
        <v>2</v>
      </c>
      <c r="K17" s="11">
        <v>7</v>
      </c>
      <c r="L17" s="12">
        <v>1.6020000000000001</v>
      </c>
      <c r="M17" s="13" t="s">
        <v>31</v>
      </c>
      <c r="N17" s="13"/>
      <c r="O17" s="13" t="s">
        <v>32</v>
      </c>
      <c r="P17" s="13"/>
    </row>
    <row r="18" spans="1:16" x14ac:dyDescent="0.2">
      <c r="A18" s="10">
        <v>5</v>
      </c>
      <c r="B18" s="10">
        <v>3769</v>
      </c>
      <c r="C18" s="10">
        <v>2211</v>
      </c>
      <c r="D18" s="10"/>
      <c r="E18" s="10"/>
      <c r="F18" s="10"/>
      <c r="G18" s="10"/>
      <c r="H18" s="11"/>
      <c r="I18" s="11">
        <v>2.5</v>
      </c>
      <c r="J18" s="8"/>
      <c r="K18" s="11"/>
      <c r="L18" s="12"/>
      <c r="M18" s="13" t="s">
        <v>33</v>
      </c>
      <c r="N18" s="13"/>
      <c r="O18" s="13" t="s">
        <v>34</v>
      </c>
      <c r="P18" s="13"/>
    </row>
    <row r="19" spans="1:16" x14ac:dyDescent="0.2">
      <c r="A19" s="10">
        <v>5</v>
      </c>
      <c r="B19" s="10">
        <v>3769</v>
      </c>
      <c r="C19" s="10">
        <v>2212</v>
      </c>
      <c r="D19" s="10"/>
      <c r="E19" s="10"/>
      <c r="F19" s="10"/>
      <c r="G19" s="10"/>
      <c r="H19" s="11">
        <v>89</v>
      </c>
      <c r="I19" s="11">
        <v>91.5</v>
      </c>
      <c r="J19" s="8">
        <v>20</v>
      </c>
      <c r="K19" s="11">
        <v>20</v>
      </c>
      <c r="L19" s="12">
        <v>61.3</v>
      </c>
      <c r="M19" s="13" t="s">
        <v>23</v>
      </c>
      <c r="N19" s="13"/>
      <c r="O19" s="13" t="s">
        <v>34</v>
      </c>
      <c r="P19" s="13"/>
    </row>
    <row r="20" spans="1:16" x14ac:dyDescent="0.2">
      <c r="A20" s="10">
        <v>5</v>
      </c>
      <c r="B20" s="16" t="s">
        <v>65</v>
      </c>
      <c r="C20" s="10">
        <v>4171</v>
      </c>
      <c r="D20" s="10"/>
      <c r="E20" s="10"/>
      <c r="F20" s="10"/>
      <c r="G20" s="10">
        <v>29004</v>
      </c>
      <c r="H20" s="11"/>
      <c r="I20" s="11"/>
      <c r="J20" s="18">
        <v>-50</v>
      </c>
      <c r="K20" s="11"/>
      <c r="L20" s="12"/>
      <c r="M20" s="24"/>
      <c r="N20" s="13" t="s">
        <v>66</v>
      </c>
      <c r="O20" s="13"/>
      <c r="P20" s="13"/>
    </row>
    <row r="21" spans="1:16" x14ac:dyDescent="0.2">
      <c r="A21" s="10">
        <v>5</v>
      </c>
      <c r="B21" s="16" t="s">
        <v>65</v>
      </c>
      <c r="C21" s="10">
        <v>4171</v>
      </c>
      <c r="D21" s="10"/>
      <c r="E21" s="10"/>
      <c r="F21" s="10"/>
      <c r="G21" s="10">
        <v>29004</v>
      </c>
      <c r="H21" s="11"/>
      <c r="I21" s="11"/>
      <c r="J21" s="18">
        <v>50</v>
      </c>
      <c r="K21" s="11"/>
      <c r="L21" s="12"/>
      <c r="M21" s="24"/>
      <c r="N21" s="13" t="s">
        <v>66</v>
      </c>
      <c r="O21" s="13"/>
      <c r="P21" s="13"/>
    </row>
    <row r="22" spans="1:16" x14ac:dyDescent="0.2">
      <c r="A22" s="10">
        <v>5</v>
      </c>
      <c r="B22" s="16" t="s">
        <v>65</v>
      </c>
      <c r="C22" s="10">
        <v>4171</v>
      </c>
      <c r="D22" s="10"/>
      <c r="E22" s="10"/>
      <c r="F22" s="10"/>
      <c r="G22" s="10">
        <v>29008</v>
      </c>
      <c r="H22" s="11"/>
      <c r="I22" s="11"/>
      <c r="J22" s="8">
        <v>-250</v>
      </c>
      <c r="K22" s="11"/>
      <c r="L22" s="12"/>
      <c r="M22" s="24"/>
      <c r="N22" s="13" t="s">
        <v>67</v>
      </c>
      <c r="O22" s="13"/>
      <c r="P22" s="13"/>
    </row>
    <row r="23" spans="1:16" x14ac:dyDescent="0.2">
      <c r="A23" s="10">
        <v>5</v>
      </c>
      <c r="B23" s="16" t="s">
        <v>65</v>
      </c>
      <c r="C23" s="10">
        <v>4171</v>
      </c>
      <c r="D23" s="10"/>
      <c r="E23" s="10"/>
      <c r="F23" s="10"/>
      <c r="G23" s="10">
        <v>29008</v>
      </c>
      <c r="H23" s="11"/>
      <c r="I23" s="11"/>
      <c r="J23" s="8">
        <v>250</v>
      </c>
      <c r="K23" s="11"/>
      <c r="L23" s="12"/>
      <c r="M23" s="24"/>
      <c r="N23" s="13" t="s">
        <v>67</v>
      </c>
      <c r="O23" s="13"/>
      <c r="P23" s="13"/>
    </row>
    <row r="24" spans="1:16" x14ac:dyDescent="0.2">
      <c r="J24" s="8"/>
    </row>
    <row r="25" spans="1:16" x14ac:dyDescent="0.2">
      <c r="A25" s="1" t="s">
        <v>35</v>
      </c>
      <c r="B25" s="1"/>
      <c r="C25" s="1"/>
      <c r="D25" s="1"/>
      <c r="E25" s="1"/>
      <c r="F25" s="1"/>
      <c r="G25" s="1"/>
      <c r="H25" s="14">
        <f>SUM(H2:H24)</f>
        <v>8086.4665000000005</v>
      </c>
      <c r="I25" s="14">
        <f>SUM(I2:I24)</f>
        <v>10719.012080000002</v>
      </c>
      <c r="J25" s="14">
        <f>SUM(J2:J24)</f>
        <v>10500</v>
      </c>
      <c r="K25" s="14">
        <f>SUM(K2:K24)</f>
        <v>10065.6</v>
      </c>
      <c r="L25" s="14">
        <f>SUM(L2:L24)</f>
        <v>6993.2030299999997</v>
      </c>
      <c r="M25" s="15"/>
      <c r="N25" s="15"/>
      <c r="O25" s="15"/>
      <c r="P25" s="15"/>
    </row>
    <row r="26" spans="1:16" x14ac:dyDescent="0.2">
      <c r="A26" s="1" t="s">
        <v>36</v>
      </c>
      <c r="B26" s="1"/>
      <c r="C26" s="1"/>
      <c r="D26" s="1"/>
      <c r="E26" s="1"/>
      <c r="F26" s="1"/>
      <c r="G26" s="1"/>
      <c r="H26" s="14">
        <f>SUM(H25)</f>
        <v>8086.4665000000005</v>
      </c>
      <c r="I26" s="14">
        <f t="shared" ref="I26:L26" si="0">SUM(I25)</f>
        <v>10719.012080000002</v>
      </c>
      <c r="J26" s="14">
        <f t="shared" si="0"/>
        <v>10500</v>
      </c>
      <c r="K26" s="14">
        <f t="shared" si="0"/>
        <v>10065.6</v>
      </c>
      <c r="L26" s="14">
        <f t="shared" si="0"/>
        <v>6993.2030299999997</v>
      </c>
      <c r="M26" s="15"/>
      <c r="N26" s="15"/>
      <c r="O26" s="15"/>
      <c r="P26" s="15"/>
    </row>
    <row r="27" spans="1:16" x14ac:dyDescent="0.2">
      <c r="J27" s="8"/>
    </row>
    <row r="28" spans="1:16" x14ac:dyDescent="0.2">
      <c r="A28" s="10">
        <v>5</v>
      </c>
      <c r="B28" s="10">
        <v>1014</v>
      </c>
      <c r="C28" s="10">
        <v>5169</v>
      </c>
      <c r="D28" s="10"/>
      <c r="E28" s="10"/>
      <c r="F28" s="10"/>
      <c r="G28" s="10"/>
      <c r="H28" s="11">
        <v>239.946</v>
      </c>
      <c r="I28" s="11">
        <v>245.66800000000001</v>
      </c>
      <c r="J28" s="8">
        <v>400</v>
      </c>
      <c r="K28" s="11">
        <v>300</v>
      </c>
      <c r="L28" s="12">
        <v>80.5</v>
      </c>
      <c r="M28" s="13" t="s">
        <v>37</v>
      </c>
      <c r="N28" s="13" t="s">
        <v>68</v>
      </c>
      <c r="O28" s="13" t="s">
        <v>38</v>
      </c>
      <c r="P28" s="13"/>
    </row>
    <row r="29" spans="1:16" x14ac:dyDescent="0.2">
      <c r="A29" s="22">
        <v>5</v>
      </c>
      <c r="B29" s="22">
        <v>1031</v>
      </c>
      <c r="C29" s="22">
        <v>5811</v>
      </c>
      <c r="D29" s="22"/>
      <c r="E29" s="22"/>
      <c r="F29" s="22"/>
      <c r="G29" s="22">
        <v>29004</v>
      </c>
      <c r="H29" s="11"/>
      <c r="I29" s="11"/>
      <c r="J29" s="18">
        <v>0</v>
      </c>
      <c r="K29" s="11"/>
      <c r="L29" s="12"/>
      <c r="M29" s="13" t="s">
        <v>94</v>
      </c>
      <c r="N29" s="13" t="s">
        <v>66</v>
      </c>
      <c r="O29" s="13"/>
      <c r="P29" s="13"/>
    </row>
    <row r="30" spans="1:16" x14ac:dyDescent="0.2">
      <c r="A30" s="22">
        <v>5</v>
      </c>
      <c r="B30" s="22">
        <v>1031</v>
      </c>
      <c r="C30" s="22">
        <v>5811</v>
      </c>
      <c r="D30" s="22"/>
      <c r="E30" s="22"/>
      <c r="F30" s="22"/>
      <c r="G30" s="22">
        <v>29004</v>
      </c>
      <c r="H30" s="11"/>
      <c r="I30" s="11"/>
      <c r="J30" s="18">
        <v>0</v>
      </c>
      <c r="K30" s="11"/>
      <c r="L30" s="12"/>
      <c r="M30" s="13" t="s">
        <v>94</v>
      </c>
      <c r="N30" s="13" t="s">
        <v>66</v>
      </c>
      <c r="O30" s="13"/>
      <c r="P30" s="13"/>
    </row>
    <row r="31" spans="1:16" x14ac:dyDescent="0.2">
      <c r="A31" s="23">
        <v>5</v>
      </c>
      <c r="B31" s="23">
        <v>1036</v>
      </c>
      <c r="C31" s="23">
        <v>5811</v>
      </c>
      <c r="D31" s="23"/>
      <c r="E31" s="23"/>
      <c r="F31" s="23"/>
      <c r="G31" s="23">
        <v>29008</v>
      </c>
      <c r="H31" s="11"/>
      <c r="I31" s="11"/>
      <c r="J31" s="8">
        <v>0</v>
      </c>
      <c r="K31" s="11"/>
      <c r="L31" s="12"/>
      <c r="M31" s="13" t="s">
        <v>94</v>
      </c>
      <c r="N31" s="13" t="s">
        <v>67</v>
      </c>
      <c r="O31" s="13"/>
      <c r="P31" s="13"/>
    </row>
    <row r="32" spans="1:16" x14ac:dyDescent="0.2">
      <c r="A32" s="23">
        <v>5</v>
      </c>
      <c r="B32" s="23">
        <v>1036</v>
      </c>
      <c r="C32" s="23">
        <v>5811</v>
      </c>
      <c r="D32" s="23"/>
      <c r="E32" s="23"/>
      <c r="F32" s="23"/>
      <c r="G32" s="23">
        <v>29008</v>
      </c>
      <c r="H32" s="11"/>
      <c r="I32" s="11"/>
      <c r="J32" s="8">
        <v>0</v>
      </c>
      <c r="K32" s="11"/>
      <c r="L32" s="12"/>
      <c r="M32" s="13" t="s">
        <v>94</v>
      </c>
      <c r="N32" s="13" t="s">
        <v>67</v>
      </c>
      <c r="O32" s="13"/>
      <c r="P32" s="13"/>
    </row>
    <row r="33" spans="1:16" x14ac:dyDescent="0.2">
      <c r="A33" s="10">
        <v>5</v>
      </c>
      <c r="B33" s="10">
        <v>1069</v>
      </c>
      <c r="C33" s="10">
        <v>5166</v>
      </c>
      <c r="D33" s="10"/>
      <c r="E33" s="10"/>
      <c r="F33" s="10"/>
      <c r="G33" s="10"/>
      <c r="H33" s="11"/>
      <c r="I33" s="11"/>
      <c r="J33" s="8">
        <v>10</v>
      </c>
      <c r="K33" s="11">
        <v>10</v>
      </c>
      <c r="L33" s="12"/>
      <c r="M33" s="13" t="s">
        <v>39</v>
      </c>
      <c r="N33" s="13" t="s">
        <v>69</v>
      </c>
      <c r="O33" s="13" t="s">
        <v>24</v>
      </c>
      <c r="P33" s="13"/>
    </row>
    <row r="34" spans="1:16" x14ac:dyDescent="0.2">
      <c r="A34" s="10">
        <v>5</v>
      </c>
      <c r="B34" s="10">
        <v>2322</v>
      </c>
      <c r="C34" s="10">
        <v>5166</v>
      </c>
      <c r="D34" s="10"/>
      <c r="E34" s="10"/>
      <c r="F34" s="10"/>
      <c r="G34" s="10"/>
      <c r="H34" s="11"/>
      <c r="I34" s="11"/>
      <c r="J34" s="8">
        <v>10</v>
      </c>
      <c r="K34" s="11">
        <v>10</v>
      </c>
      <c r="L34" s="12"/>
      <c r="M34" s="13" t="s">
        <v>39</v>
      </c>
      <c r="N34" s="13" t="s">
        <v>70</v>
      </c>
      <c r="O34" s="13" t="s">
        <v>40</v>
      </c>
      <c r="P34" s="13"/>
    </row>
    <row r="35" spans="1:16" x14ac:dyDescent="0.2">
      <c r="A35" s="10">
        <v>5</v>
      </c>
      <c r="B35" s="10">
        <v>2333</v>
      </c>
      <c r="C35" s="10">
        <v>5139</v>
      </c>
      <c r="D35" s="10"/>
      <c r="E35" s="10"/>
      <c r="F35" s="10"/>
      <c r="G35" s="10"/>
      <c r="H35" s="11">
        <v>42.316119999999998</v>
      </c>
      <c r="I35" s="11"/>
      <c r="J35" s="8">
        <v>100</v>
      </c>
      <c r="K35" s="11">
        <v>100</v>
      </c>
      <c r="L35" s="12"/>
      <c r="M35" s="13" t="s">
        <v>41</v>
      </c>
      <c r="N35" s="13" t="s">
        <v>71</v>
      </c>
      <c r="O35" s="13" t="s">
        <v>42</v>
      </c>
      <c r="P35" s="13"/>
    </row>
    <row r="36" spans="1:16" x14ac:dyDescent="0.2">
      <c r="A36" s="10">
        <v>5</v>
      </c>
      <c r="B36" s="10">
        <v>2333</v>
      </c>
      <c r="C36" s="10">
        <v>5166</v>
      </c>
      <c r="D36" s="10"/>
      <c r="E36" s="10"/>
      <c r="F36" s="10"/>
      <c r="G36" s="10"/>
      <c r="H36" s="11">
        <v>12.1</v>
      </c>
      <c r="I36" s="11"/>
      <c r="J36" s="8">
        <v>20</v>
      </c>
      <c r="K36" s="11">
        <v>20</v>
      </c>
      <c r="L36" s="12"/>
      <c r="M36" s="13" t="s">
        <v>39</v>
      </c>
      <c r="N36" s="13" t="s">
        <v>72</v>
      </c>
      <c r="O36" s="13" t="s">
        <v>42</v>
      </c>
      <c r="P36" s="13"/>
    </row>
    <row r="37" spans="1:16" x14ac:dyDescent="0.2">
      <c r="A37" s="10">
        <v>5</v>
      </c>
      <c r="B37" s="10">
        <v>2399</v>
      </c>
      <c r="C37" s="10">
        <v>5169</v>
      </c>
      <c r="D37" s="10"/>
      <c r="E37" s="10"/>
      <c r="F37" s="10"/>
      <c r="G37" s="10"/>
      <c r="H37" s="11"/>
      <c r="I37" s="11"/>
      <c r="J37" s="8">
        <v>45</v>
      </c>
      <c r="K37" s="11">
        <v>45</v>
      </c>
      <c r="L37" s="12"/>
      <c r="M37" s="13" t="s">
        <v>37</v>
      </c>
      <c r="N37" s="13" t="s">
        <v>73</v>
      </c>
      <c r="O37" s="13" t="s">
        <v>43</v>
      </c>
      <c r="P37" s="13"/>
    </row>
    <row r="38" spans="1:16" x14ac:dyDescent="0.2">
      <c r="A38" s="10">
        <v>5</v>
      </c>
      <c r="B38" s="10">
        <v>3412</v>
      </c>
      <c r="C38" s="10">
        <v>5169</v>
      </c>
      <c r="D38" s="10"/>
      <c r="E38" s="10"/>
      <c r="F38" s="10"/>
      <c r="G38" s="10"/>
      <c r="H38" s="11">
        <v>96.806049999999999</v>
      </c>
      <c r="I38" s="11">
        <v>173.86490000000001</v>
      </c>
      <c r="J38" s="8">
        <v>200</v>
      </c>
      <c r="K38" s="11">
        <v>144</v>
      </c>
      <c r="L38" s="12">
        <v>35.979349999999997</v>
      </c>
      <c r="M38" s="13" t="s">
        <v>37</v>
      </c>
      <c r="N38" s="13" t="s">
        <v>74</v>
      </c>
      <c r="O38" s="13" t="s">
        <v>44</v>
      </c>
      <c r="P38" s="13"/>
    </row>
    <row r="39" spans="1:16" x14ac:dyDescent="0.2">
      <c r="A39" s="10">
        <v>5</v>
      </c>
      <c r="B39" s="10">
        <v>3639</v>
      </c>
      <c r="C39" s="10">
        <v>5123</v>
      </c>
      <c r="D39" s="10"/>
      <c r="E39" s="10"/>
      <c r="F39" s="10"/>
      <c r="G39" s="10"/>
      <c r="H39" s="11"/>
      <c r="I39" s="11">
        <v>30.73978</v>
      </c>
      <c r="J39" s="8"/>
      <c r="K39" s="11"/>
      <c r="L39" s="12"/>
      <c r="M39" s="13" t="s">
        <v>45</v>
      </c>
      <c r="N39" s="13"/>
      <c r="O39" s="13" t="s">
        <v>46</v>
      </c>
      <c r="P39" s="13"/>
    </row>
    <row r="40" spans="1:16" x14ac:dyDescent="0.2">
      <c r="A40" s="10">
        <v>5</v>
      </c>
      <c r="B40" s="10">
        <v>3639</v>
      </c>
      <c r="C40" s="10">
        <v>5137</v>
      </c>
      <c r="D40" s="10"/>
      <c r="E40" s="10"/>
      <c r="F40" s="10"/>
      <c r="G40" s="10"/>
      <c r="H40" s="11">
        <v>390.07979999999998</v>
      </c>
      <c r="I40" s="11">
        <v>298.5675</v>
      </c>
      <c r="J40" s="8">
        <v>300</v>
      </c>
      <c r="K40" s="11">
        <v>400</v>
      </c>
      <c r="L40" s="12"/>
      <c r="M40" s="13" t="s">
        <v>47</v>
      </c>
      <c r="N40" s="13" t="s">
        <v>75</v>
      </c>
      <c r="O40" s="13" t="s">
        <v>46</v>
      </c>
      <c r="P40" s="13"/>
    </row>
    <row r="41" spans="1:16" x14ac:dyDescent="0.2">
      <c r="A41" s="10">
        <v>5</v>
      </c>
      <c r="B41" s="10">
        <v>3639</v>
      </c>
      <c r="C41" s="10">
        <v>5139</v>
      </c>
      <c r="D41" s="10"/>
      <c r="E41" s="10"/>
      <c r="F41" s="10"/>
      <c r="G41" s="10"/>
      <c r="H41" s="11">
        <v>4.84</v>
      </c>
      <c r="I41" s="11"/>
      <c r="J41" s="8"/>
      <c r="K41" s="11">
        <v>4.9000000000000004</v>
      </c>
      <c r="L41" s="12">
        <v>4.84</v>
      </c>
      <c r="M41" s="13" t="s">
        <v>41</v>
      </c>
      <c r="N41" s="13"/>
      <c r="O41" s="13" t="s">
        <v>46</v>
      </c>
      <c r="P41" s="13"/>
    </row>
    <row r="42" spans="1:16" x14ac:dyDescent="0.2">
      <c r="A42" s="10">
        <v>5</v>
      </c>
      <c r="B42" s="10">
        <v>3639</v>
      </c>
      <c r="C42" s="10">
        <v>5169</v>
      </c>
      <c r="D42" s="10"/>
      <c r="E42" s="10"/>
      <c r="F42" s="10"/>
      <c r="G42" s="10"/>
      <c r="H42" s="11">
        <v>83.444990000000004</v>
      </c>
      <c r="I42" s="11">
        <v>50.348100000000002</v>
      </c>
      <c r="J42" s="8">
        <v>80</v>
      </c>
      <c r="K42" s="11">
        <v>80</v>
      </c>
      <c r="L42" s="12"/>
      <c r="M42" s="13" t="s">
        <v>37</v>
      </c>
      <c r="N42" s="13" t="s">
        <v>76</v>
      </c>
      <c r="O42" s="13" t="s">
        <v>46</v>
      </c>
      <c r="P42" s="13"/>
    </row>
    <row r="43" spans="1:16" x14ac:dyDescent="0.2">
      <c r="A43" s="10">
        <v>5</v>
      </c>
      <c r="B43" s="10">
        <v>3719</v>
      </c>
      <c r="C43" s="10">
        <v>5166</v>
      </c>
      <c r="D43" s="10"/>
      <c r="E43" s="10"/>
      <c r="F43" s="10"/>
      <c r="G43" s="10"/>
      <c r="H43" s="11"/>
      <c r="I43" s="11"/>
      <c r="J43" s="8">
        <v>20</v>
      </c>
      <c r="K43" s="11">
        <v>20</v>
      </c>
      <c r="L43" s="12"/>
      <c r="M43" s="13" t="s">
        <v>39</v>
      </c>
      <c r="N43" s="13" t="s">
        <v>77</v>
      </c>
      <c r="O43" s="13" t="s">
        <v>48</v>
      </c>
      <c r="P43" s="13"/>
    </row>
    <row r="44" spans="1:16" x14ac:dyDescent="0.2">
      <c r="A44" s="10">
        <v>5</v>
      </c>
      <c r="B44" s="10">
        <v>3725</v>
      </c>
      <c r="C44" s="10">
        <v>5329</v>
      </c>
      <c r="D44" s="10"/>
      <c r="E44" s="10"/>
      <c r="F44" s="10"/>
      <c r="G44" s="10"/>
      <c r="H44" s="11">
        <v>105.032</v>
      </c>
      <c r="I44" s="11">
        <v>1886.39</v>
      </c>
      <c r="J44" s="8"/>
      <c r="K44" s="11"/>
      <c r="L44" s="12"/>
      <c r="M44" s="13" t="s">
        <v>49</v>
      </c>
      <c r="N44" s="13"/>
      <c r="O44" s="13" t="s">
        <v>26</v>
      </c>
      <c r="P44" s="13"/>
    </row>
    <row r="45" spans="1:16" x14ac:dyDescent="0.2">
      <c r="A45" s="10">
        <v>5</v>
      </c>
      <c r="B45" s="10">
        <v>3727</v>
      </c>
      <c r="C45" s="10">
        <v>5192</v>
      </c>
      <c r="D45" s="10"/>
      <c r="E45" s="10"/>
      <c r="F45" s="10"/>
      <c r="G45" s="10"/>
      <c r="H45" s="11">
        <v>21.54</v>
      </c>
      <c r="I45" s="11">
        <v>0.76300000000000001</v>
      </c>
      <c r="J45" s="8">
        <v>30</v>
      </c>
      <c r="K45" s="11">
        <v>30</v>
      </c>
      <c r="L45" s="12">
        <v>2.9809999999999999</v>
      </c>
      <c r="M45" s="13" t="s">
        <v>50</v>
      </c>
      <c r="N45" s="13" t="s">
        <v>78</v>
      </c>
      <c r="O45" s="13" t="s">
        <v>51</v>
      </c>
      <c r="P45" s="13"/>
    </row>
    <row r="46" spans="1:16" x14ac:dyDescent="0.2">
      <c r="A46" s="10">
        <v>5</v>
      </c>
      <c r="B46" s="10">
        <v>3729</v>
      </c>
      <c r="C46" s="10">
        <v>5166</v>
      </c>
      <c r="D46" s="10"/>
      <c r="E46" s="10"/>
      <c r="F46" s="10"/>
      <c r="G46" s="10"/>
      <c r="H46" s="11"/>
      <c r="I46" s="11"/>
      <c r="J46" s="8">
        <v>10</v>
      </c>
      <c r="K46" s="11">
        <v>10</v>
      </c>
      <c r="L46" s="12"/>
      <c r="M46" s="13" t="s">
        <v>39</v>
      </c>
      <c r="N46" s="13" t="s">
        <v>79</v>
      </c>
      <c r="O46" s="13" t="s">
        <v>52</v>
      </c>
      <c r="P46" s="13"/>
    </row>
    <row r="47" spans="1:16" x14ac:dyDescent="0.2">
      <c r="A47" s="10">
        <v>5</v>
      </c>
      <c r="B47" s="10">
        <v>3729</v>
      </c>
      <c r="C47" s="10">
        <v>5169</v>
      </c>
      <c r="D47" s="10"/>
      <c r="E47" s="10"/>
      <c r="F47" s="10"/>
      <c r="G47" s="10"/>
      <c r="H47" s="11"/>
      <c r="I47" s="11"/>
      <c r="J47" s="8">
        <v>50</v>
      </c>
      <c r="K47" s="11">
        <v>50</v>
      </c>
      <c r="L47" s="12"/>
      <c r="M47" s="13" t="s">
        <v>37</v>
      </c>
      <c r="N47" s="13" t="s">
        <v>80</v>
      </c>
      <c r="O47" s="13" t="s">
        <v>52</v>
      </c>
      <c r="P47" s="13"/>
    </row>
    <row r="48" spans="1:16" x14ac:dyDescent="0.2">
      <c r="A48" s="10">
        <v>5</v>
      </c>
      <c r="B48" s="10">
        <v>3741</v>
      </c>
      <c r="C48" s="10">
        <v>5139</v>
      </c>
      <c r="D48" s="10"/>
      <c r="E48" s="10"/>
      <c r="F48" s="10"/>
      <c r="G48" s="10"/>
      <c r="H48" s="11">
        <v>147.20099999999999</v>
      </c>
      <c r="I48" s="11">
        <v>183.59159</v>
      </c>
      <c r="J48" s="8">
        <v>250</v>
      </c>
      <c r="K48" s="11">
        <v>145.1</v>
      </c>
      <c r="L48" s="12">
        <v>47.770800000000001</v>
      </c>
      <c r="M48" s="13" t="s">
        <v>41</v>
      </c>
      <c r="N48" s="13" t="s">
        <v>81</v>
      </c>
      <c r="O48" s="13" t="s">
        <v>53</v>
      </c>
      <c r="P48" s="13"/>
    </row>
    <row r="49" spans="1:16" x14ac:dyDescent="0.2">
      <c r="A49" s="10">
        <v>5</v>
      </c>
      <c r="B49" s="10">
        <v>3741</v>
      </c>
      <c r="C49" s="10">
        <v>5169</v>
      </c>
      <c r="D49" s="10"/>
      <c r="E49" s="10"/>
      <c r="F49" s="10"/>
      <c r="G49" s="10"/>
      <c r="H49" s="11">
        <v>65.227999999999994</v>
      </c>
      <c r="I49" s="11">
        <v>81.165999999999997</v>
      </c>
      <c r="J49" s="8">
        <v>200</v>
      </c>
      <c r="K49" s="11">
        <v>166</v>
      </c>
      <c r="L49" s="12">
        <v>89.697999999999993</v>
      </c>
      <c r="M49" s="13" t="s">
        <v>37</v>
      </c>
      <c r="N49" s="13" t="s">
        <v>82</v>
      </c>
      <c r="O49" s="13" t="s">
        <v>53</v>
      </c>
      <c r="P49" s="13"/>
    </row>
    <row r="50" spans="1:16" x14ac:dyDescent="0.2">
      <c r="A50" s="10">
        <v>5</v>
      </c>
      <c r="B50" s="10">
        <v>3742</v>
      </c>
      <c r="C50" s="10">
        <v>5169</v>
      </c>
      <c r="D50" s="10"/>
      <c r="E50" s="10"/>
      <c r="F50" s="10"/>
      <c r="G50" s="10"/>
      <c r="H50" s="11"/>
      <c r="I50" s="11">
        <v>226.1987</v>
      </c>
      <c r="J50" s="8">
        <v>100</v>
      </c>
      <c r="K50" s="11">
        <v>250</v>
      </c>
      <c r="L50" s="12"/>
      <c r="M50" s="13" t="s">
        <v>37</v>
      </c>
      <c r="N50" s="13" t="s">
        <v>83</v>
      </c>
      <c r="O50" s="13" t="s">
        <v>54</v>
      </c>
      <c r="P50" s="13"/>
    </row>
    <row r="51" spans="1:16" x14ac:dyDescent="0.2">
      <c r="A51" s="10">
        <v>5</v>
      </c>
      <c r="B51" s="10">
        <v>3745</v>
      </c>
      <c r="C51" s="10">
        <v>5139</v>
      </c>
      <c r="D51" s="10"/>
      <c r="E51" s="10"/>
      <c r="F51" s="10"/>
      <c r="G51" s="10"/>
      <c r="H51" s="11"/>
      <c r="I51" s="11"/>
      <c r="J51" s="8">
        <v>400</v>
      </c>
      <c r="K51" s="11">
        <v>400</v>
      </c>
      <c r="L51" s="12"/>
      <c r="M51" s="13" t="s">
        <v>41</v>
      </c>
      <c r="N51" s="13" t="s">
        <v>84</v>
      </c>
      <c r="O51" s="13" t="s">
        <v>55</v>
      </c>
      <c r="P51" s="13"/>
    </row>
    <row r="52" spans="1:16" x14ac:dyDescent="0.2">
      <c r="A52" s="10">
        <v>5</v>
      </c>
      <c r="B52" s="10">
        <v>3745</v>
      </c>
      <c r="C52" s="10">
        <v>5169</v>
      </c>
      <c r="D52" s="10"/>
      <c r="E52" s="10"/>
      <c r="F52" s="10"/>
      <c r="G52" s="10"/>
      <c r="H52" s="11">
        <v>908.45568000000003</v>
      </c>
      <c r="I52" s="11">
        <v>768.22311000000002</v>
      </c>
      <c r="J52" s="8">
        <v>750</v>
      </c>
      <c r="K52" s="11">
        <v>900</v>
      </c>
      <c r="L52" s="12">
        <v>58.539000000000001</v>
      </c>
      <c r="M52" s="13" t="s">
        <v>37</v>
      </c>
      <c r="N52" s="13" t="s">
        <v>85</v>
      </c>
      <c r="O52" s="13" t="s">
        <v>55</v>
      </c>
      <c r="P52" s="13"/>
    </row>
    <row r="53" spans="1:16" x14ac:dyDescent="0.2">
      <c r="A53" s="10">
        <v>5</v>
      </c>
      <c r="B53" s="10">
        <v>3749</v>
      </c>
      <c r="C53" s="10">
        <v>5166</v>
      </c>
      <c r="D53" s="10"/>
      <c r="E53" s="10"/>
      <c r="F53" s="10"/>
      <c r="G53" s="10"/>
      <c r="H53" s="11">
        <v>325.75900000000001</v>
      </c>
      <c r="I53" s="11">
        <v>165.11500000000001</v>
      </c>
      <c r="J53" s="8">
        <v>100</v>
      </c>
      <c r="K53" s="11">
        <v>150</v>
      </c>
      <c r="L53" s="12"/>
      <c r="M53" s="13" t="s">
        <v>39</v>
      </c>
      <c r="N53" s="13" t="s">
        <v>86</v>
      </c>
      <c r="O53" s="13" t="s">
        <v>56</v>
      </c>
      <c r="P53" s="13"/>
    </row>
    <row r="54" spans="1:16" x14ac:dyDescent="0.2">
      <c r="A54" s="10">
        <v>5</v>
      </c>
      <c r="B54" s="10">
        <v>3792</v>
      </c>
      <c r="C54" s="10">
        <v>5169</v>
      </c>
      <c r="D54" s="10"/>
      <c r="E54" s="10"/>
      <c r="F54" s="10"/>
      <c r="G54" s="10"/>
      <c r="H54" s="11"/>
      <c r="I54" s="11">
        <v>239.40199999999999</v>
      </c>
      <c r="J54" s="8">
        <v>200</v>
      </c>
      <c r="K54" s="11">
        <v>200</v>
      </c>
      <c r="L54" s="12"/>
      <c r="M54" s="13" t="s">
        <v>37</v>
      </c>
      <c r="N54" s="13" t="s">
        <v>87</v>
      </c>
      <c r="O54" s="13" t="s">
        <v>57</v>
      </c>
      <c r="P54" s="13"/>
    </row>
    <row r="55" spans="1:16" x14ac:dyDescent="0.2">
      <c r="A55" s="10">
        <v>5</v>
      </c>
      <c r="B55" s="10">
        <v>6171</v>
      </c>
      <c r="C55" s="10">
        <v>5169</v>
      </c>
      <c r="D55" s="10"/>
      <c r="E55" s="10"/>
      <c r="F55" s="10"/>
      <c r="G55" s="10"/>
      <c r="H55" s="11"/>
      <c r="I55" s="11"/>
      <c r="J55" s="8">
        <v>10</v>
      </c>
      <c r="K55" s="11">
        <v>10</v>
      </c>
      <c r="L55" s="12">
        <v>9</v>
      </c>
      <c r="M55" s="13" t="s">
        <v>37</v>
      </c>
      <c r="N55" s="13"/>
      <c r="O55" s="13" t="s">
        <v>58</v>
      </c>
      <c r="P55" s="13"/>
    </row>
    <row r="56" spans="1:16" x14ac:dyDescent="0.2">
      <c r="A56" s="19">
        <v>5</v>
      </c>
      <c r="B56" s="19">
        <v>1036</v>
      </c>
      <c r="C56" s="19">
        <v>5166</v>
      </c>
      <c r="D56" s="10"/>
      <c r="E56" s="10"/>
      <c r="F56" s="10"/>
      <c r="G56" s="10"/>
      <c r="H56" s="11"/>
      <c r="I56" s="11"/>
      <c r="J56" s="8">
        <v>400</v>
      </c>
      <c r="K56" s="11"/>
      <c r="L56" s="12"/>
      <c r="M56" s="13" t="s">
        <v>39</v>
      </c>
      <c r="N56" s="13" t="s">
        <v>90</v>
      </c>
      <c r="O56" s="13" t="s">
        <v>89</v>
      </c>
      <c r="P56" s="17"/>
    </row>
    <row r="57" spans="1:16" x14ac:dyDescent="0.2">
      <c r="A57" s="19">
        <v>5</v>
      </c>
      <c r="B57" s="19">
        <v>2333</v>
      </c>
      <c r="C57" s="19">
        <v>5169</v>
      </c>
      <c r="D57" s="10"/>
      <c r="E57" s="10"/>
      <c r="F57" s="10"/>
      <c r="G57" s="10"/>
      <c r="H57" s="11"/>
      <c r="I57" s="11"/>
      <c r="J57" s="21">
        <v>0</v>
      </c>
      <c r="K57" s="11"/>
      <c r="L57" s="12"/>
      <c r="M57" s="13" t="s">
        <v>37</v>
      </c>
      <c r="N57" s="17" t="s">
        <v>91</v>
      </c>
      <c r="O57" s="13"/>
      <c r="P57" s="17"/>
    </row>
    <row r="58" spans="1:16" x14ac:dyDescent="0.2">
      <c r="A58" s="19">
        <v>5</v>
      </c>
      <c r="B58" s="19">
        <v>3639</v>
      </c>
      <c r="C58" s="20" t="s">
        <v>93</v>
      </c>
      <c r="D58" s="10"/>
      <c r="E58" s="10"/>
      <c r="F58" s="10"/>
      <c r="G58" s="10"/>
      <c r="H58" s="11"/>
      <c r="I58" s="11"/>
      <c r="J58" s="21">
        <v>0</v>
      </c>
      <c r="K58" s="11"/>
      <c r="L58" s="12"/>
      <c r="M58" s="17" t="s">
        <v>45</v>
      </c>
      <c r="N58" s="17" t="s">
        <v>92</v>
      </c>
      <c r="O58" s="13"/>
      <c r="P58" s="17"/>
    </row>
    <row r="59" spans="1:16" x14ac:dyDescent="0.2">
      <c r="J59" s="8"/>
    </row>
    <row r="60" spans="1:16" x14ac:dyDescent="0.2">
      <c r="A60" s="1" t="s">
        <v>59</v>
      </c>
      <c r="B60" s="1"/>
      <c r="C60" s="1"/>
      <c r="D60" s="1"/>
      <c r="E60" s="1"/>
      <c r="F60" s="1"/>
      <c r="G60" s="1"/>
      <c r="H60" s="14">
        <f>SUM(H27:H59)</f>
        <v>2442.7486399999998</v>
      </c>
      <c r="I60" s="14">
        <f>SUM(I27:I59)</f>
        <v>4350.0376800000004</v>
      </c>
      <c r="J60" s="14">
        <f>SUM(J27:J59)</f>
        <v>3685</v>
      </c>
      <c r="K60" s="14">
        <f>SUM(K27:K59)</f>
        <v>3445</v>
      </c>
      <c r="L60" s="14">
        <f>SUM(L27:L59)</f>
        <v>329.30814999999996</v>
      </c>
      <c r="M60" s="15"/>
      <c r="N60" s="15"/>
      <c r="O60" s="15"/>
      <c r="P60" s="15"/>
    </row>
    <row r="61" spans="1:16" x14ac:dyDescent="0.2">
      <c r="J61" s="8"/>
    </row>
    <row r="62" spans="1:16" x14ac:dyDescent="0.2">
      <c r="A62" s="10">
        <v>5</v>
      </c>
      <c r="B62" s="10">
        <v>3741</v>
      </c>
      <c r="C62" s="10">
        <v>6122</v>
      </c>
      <c r="D62" s="10"/>
      <c r="E62" s="10"/>
      <c r="F62" s="10"/>
      <c r="G62" s="10"/>
      <c r="H62" s="11"/>
      <c r="I62" s="11">
        <v>145</v>
      </c>
      <c r="J62" s="8"/>
      <c r="K62" s="11"/>
      <c r="L62" s="12"/>
      <c r="M62" s="13" t="s">
        <v>60</v>
      </c>
      <c r="N62" s="13"/>
      <c r="O62" s="13" t="s">
        <v>53</v>
      </c>
      <c r="P62" s="13"/>
    </row>
    <row r="63" spans="1:16" x14ac:dyDescent="0.2">
      <c r="J63" s="8"/>
    </row>
    <row r="64" spans="1:16" x14ac:dyDescent="0.2">
      <c r="A64" s="1" t="s">
        <v>61</v>
      </c>
      <c r="B64" s="1"/>
      <c r="C64" s="1"/>
      <c r="D64" s="1"/>
      <c r="E64" s="1"/>
      <c r="F64" s="1"/>
      <c r="G64" s="1"/>
      <c r="H64" s="14">
        <f>SUM(H61:H63)</f>
        <v>0</v>
      </c>
      <c r="I64" s="14">
        <f t="shared" ref="I64:L64" si="1">SUM(I61:I63)</f>
        <v>145</v>
      </c>
      <c r="J64" s="14">
        <f t="shared" si="1"/>
        <v>0</v>
      </c>
      <c r="K64" s="14">
        <f t="shared" si="1"/>
        <v>0</v>
      </c>
      <c r="L64" s="14">
        <f t="shared" si="1"/>
        <v>0</v>
      </c>
      <c r="M64" s="15"/>
      <c r="N64" s="15"/>
      <c r="O64" s="15"/>
      <c r="P64" s="15"/>
    </row>
    <row r="65" spans="1:16" x14ac:dyDescent="0.2">
      <c r="A65" s="1" t="s">
        <v>62</v>
      </c>
      <c r="B65" s="1"/>
      <c r="C65" s="1"/>
      <c r="D65" s="1"/>
      <c r="E65" s="1"/>
      <c r="F65" s="1"/>
      <c r="G65" s="1"/>
      <c r="H65" s="14">
        <f>SUM(H64,H60)</f>
        <v>2442.7486399999998</v>
      </c>
      <c r="I65" s="14">
        <f t="shared" ref="I65:L65" si="2">SUM(I64,I60)</f>
        <v>4495.0376800000004</v>
      </c>
      <c r="J65" s="14">
        <f t="shared" si="2"/>
        <v>3685</v>
      </c>
      <c r="K65" s="14">
        <f t="shared" si="2"/>
        <v>3445</v>
      </c>
      <c r="L65" s="14">
        <f t="shared" si="2"/>
        <v>329.30814999999996</v>
      </c>
      <c r="M65" s="15"/>
      <c r="N65" s="15"/>
      <c r="O65" s="15"/>
      <c r="P65" s="15"/>
    </row>
    <row r="67" spans="1:16" x14ac:dyDescent="0.2">
      <c r="A67" s="1" t="s">
        <v>63</v>
      </c>
      <c r="B67" s="1"/>
      <c r="C67" s="1"/>
      <c r="D67" s="1"/>
      <c r="E67" s="1"/>
      <c r="F67" s="1"/>
      <c r="G67" s="1"/>
      <c r="H67" s="14">
        <f>H26-H65</f>
        <v>5643.7178600000007</v>
      </c>
      <c r="I67" s="14">
        <f>I26-I65</f>
        <v>6223.9744000000019</v>
      </c>
      <c r="J67" s="14">
        <f>J26-J65</f>
        <v>6815</v>
      </c>
      <c r="K67" s="14">
        <f>K26-K65</f>
        <v>6620.6</v>
      </c>
      <c r="L67" s="14">
        <f>L26-L65</f>
        <v>6663.8948799999998</v>
      </c>
      <c r="M67" s="15"/>
      <c r="N67" s="15"/>
      <c r="O67" s="15"/>
      <c r="P67" s="15"/>
    </row>
    <row r="68" spans="1:16" x14ac:dyDescent="0.2">
      <c r="A68" s="1" t="s">
        <v>64</v>
      </c>
      <c r="B68" s="1"/>
      <c r="C68" s="1"/>
      <c r="D68" s="1"/>
      <c r="E68" s="1"/>
      <c r="F68" s="1"/>
      <c r="G68" s="1"/>
      <c r="H68" s="14">
        <f>H25-H60</f>
        <v>5643.7178600000007</v>
      </c>
      <c r="I68" s="14">
        <f>I25-I60</f>
        <v>6368.9744000000019</v>
      </c>
      <c r="J68" s="14">
        <f>J25-J60</f>
        <v>6815</v>
      </c>
      <c r="K68" s="14">
        <f>K25-K60</f>
        <v>6620.6</v>
      </c>
      <c r="L68" s="14">
        <f>L25-L60</f>
        <v>6663.8948799999998</v>
      </c>
      <c r="M68" s="15"/>
      <c r="N68" s="15"/>
      <c r="O68" s="15"/>
      <c r="P68" s="15"/>
    </row>
  </sheetData>
  <pageMargins left="0.70866141732283461" right="0.11811023622047244" top="0.78740157480314965" bottom="0.78740157480314965" header="0.31496062992125984" footer="0.31496062992125984"/>
  <pageSetup paperSize="8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5</vt:lpstr>
      <vt:lpstr>'ORJ 5'!Názvy_tisku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2025-09-22T10:53:21Z</cp:lastPrinted>
  <dcterms:created xsi:type="dcterms:W3CDTF">2025-07-16T10:32:05Z</dcterms:created>
  <dcterms:modified xsi:type="dcterms:W3CDTF">2025-09-22T12:51:14Z</dcterms:modified>
</cp:coreProperties>
</file>